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Z. Vaslíková\SoUH\2024\"/>
    </mc:Choice>
  </mc:AlternateContent>
  <xr:revisionPtr revIDLastSave="0" documentId="8_{D323F280-8734-43F1-A4B6-2370D463540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I13" i="4"/>
  <c r="J13" i="4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G21" i="1"/>
  <c r="F11" i="1" l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I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<sst xmlns="http://schemas.openxmlformats.org/spreadsheetml/2006/main" count="149" uniqueCount="132">
  <si>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</si>
  <si>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</si>
  <si>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</si>
  <si>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</si>
  <si>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</si>
  <si>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</si>
  <si>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</si>
  <si>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</si>
  <si>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</si>
  <si>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</si>
  <si>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</si>
  <si>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</si>
  <si>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</si>
  <si>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</si>
  <si>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</si>
  <si>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</si>
  <si>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</si>
  <si>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</si>
  <si>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</si>
  <si>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</si>
  <si>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</si>
  <si>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</si>
  <si>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</si>
  <si>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</si>
  <si>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</si>
  <si>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</si>
  <si>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</si>
  <si>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</si>
  <si>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</si>
  <si>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</si>
  <si>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</si>
  <si>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</si>
  <si>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</si>
  <si>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</si>
  <si>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</si>
  <si>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</si>
  <si>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</si>
  <si>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</si>
  <si>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</si>
  <si>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</si>
  <si>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</si>
  <si>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</si>
  <si>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</si>
  <si>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</si>
  <si>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</si>
  <si>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</si>
  <si>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</si>
  <si>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</si>
  <si>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</si>
  <si>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</si>
  <si>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</si>
  <si>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</si>
  <si>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</si>
  <si>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</si>
  <si>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</si>
  <si>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</si>
  <si>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</si>
  <si>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</si>
  <si>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</si>
  <si>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</si>
  <si>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</si>
  <si>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</si>
  <si>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</si>
  <si>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</si>
  <si>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</si>
  <si>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</si>
  <si>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</si>
  <si>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</si>
  <si>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</si>
  <si>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</si>
  <si>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</si>
  <si>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</si>
  <si>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</si>
  <si>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</si>
  <si>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</si>
  <si>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</si>
  <si>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</si>
  <si>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</si>
  <si>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</si>
  <si>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</si>
  <si>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</si>
  <si>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</si>
  <si>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</si>
  <si>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</si>
  <si>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</si>
  <si>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</si>
  <si>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</si>
  <si>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</si>
  <si>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</si>
  <si>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</si>
  <si>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</si>
  <si>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</si>
  <si>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</si>
  <si>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</si>
  <si>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</si>
  <si>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</si>
  <si>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</si>
  <si>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</si>
  <si>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</si>
  <si>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</si>
  <si>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</si>
  <si>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</si>
  <si>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</si>
  <si>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</si>
  <si>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</si>
  <si>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</si>
  <si>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</si>
  <si>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</si>
  <si>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</si>
  <si>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</si>
  <si>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</si>
  <si>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</si>
  <si>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</si>
  <si>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</si>
  <si>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</si>
  <si>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</si>
  <si>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05_2024</t>
  </si>
  <si>
    <t>Výhľad 06_2024</t>
  </si>
  <si>
    <t>Výhľad 07_2024</t>
  </si>
  <si>
    <t>Výhľad 08_2024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</si>
  <si>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</si>
  <si>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</si>
  <si>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</si>
  <si>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</si>
  <si>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</si>
  <si>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</si>
  <si>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</si>
  <si>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Apríl 2024</t>
  </si>
  <si>
    <t>Apríl</t>
  </si>
  <si>
    <t>Január-Apríl</t>
  </si>
  <si>
    <t>Skutočnosť 04_2024</t>
  </si>
  <si>
    <r>
      <t xml:space="preserve">V položke "Počet hospitalizačných prípadov" je uvedený aj počet JZS (za apríl </t>
    </r>
    <r>
      <rPr>
        <b/>
        <sz val="10"/>
        <color rgb="FF000000"/>
        <rFont val="Arial"/>
        <family val="2"/>
        <charset val="238"/>
      </rPr>
      <t>957</t>
    </r>
    <r>
      <rPr>
        <sz val="10"/>
        <color indexed="8"/>
        <rFont val="Arial"/>
        <family val="2"/>
        <charset val="238"/>
      </rPr>
      <t xml:space="preserve"> prípadov a za 1-4 </t>
    </r>
    <r>
      <rPr>
        <b/>
        <sz val="10"/>
        <color rgb="FF000000"/>
        <rFont val="Arial"/>
        <family val="2"/>
        <charset val="238"/>
      </rPr>
      <t>3 640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</si>
</sst>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7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10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12">
    <xf numFmtId="0" fontId="0" fillId="0" borderId="0" xfId="0"/>
    <xf numFmtId="49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0" fontId="1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right"/>
    </xf>
    <xf numFmtId="3" fontId="16" fillId="0" borderId="0" xfId="0" applyNumberFormat="1" applyFont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3" fontId="16" fillId="0" borderId="10" xfId="0" applyNumberFormat="1" applyFont="1" applyBorder="1"/>
    <xf numFmtId="3" fontId="19" fillId="0" borderId="10" xfId="0" applyNumberFormat="1" applyFont="1" applyBorder="1"/>
    <xf numFmtId="4" fontId="0" fillId="0" borderId="0" xfId="0" applyNumberFormat="1"/>
    <xf numFmtId="3" fontId="19" fillId="3" borderId="1" xfId="0" applyNumberFormat="1" applyFont="1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4" xfId="0" applyFont="1" applyBorder="1"/>
    <xf numFmtId="0" fontId="0" fillId="0" borderId="14" xfId="0" applyBorder="1"/>
    <xf numFmtId="49" fontId="7" fillId="0" borderId="1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6" fillId="4" borderId="25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6" fillId="0" borderId="2" xfId="0" applyFont="1" applyBorder="1"/>
    <xf numFmtId="0" fontId="17" fillId="0" borderId="9" xfId="0" applyFont="1" applyBorder="1"/>
    <xf numFmtId="0" fontId="16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2" xfId="0" applyFont="1" applyBorder="1"/>
    <xf numFmtId="0" fontId="16" fillId="0" borderId="27" xfId="0" applyFont="1" applyBorder="1"/>
    <xf numFmtId="3" fontId="16" fillId="0" borderId="13" xfId="0" applyNumberFormat="1" applyFont="1" applyBorder="1" applyAlignment="1">
      <alignment horizontal="right"/>
    </xf>
    <xf numFmtId="3" fontId="16" fillId="0" borderId="13" xfId="0" applyNumberFormat="1" applyFont="1" applyBorder="1"/>
    <xf numFmtId="3" fontId="19" fillId="0" borderId="13" xfId="0" applyNumberFormat="1" applyFont="1" applyBorder="1"/>
    <xf numFmtId="3" fontId="16" fillId="0" borderId="24" xfId="0" applyNumberFormat="1" applyFont="1" applyBorder="1"/>
    <xf numFmtId="0" fontId="7" fillId="11" borderId="1" xfId="0" applyFont="1" applyFill="1" applyBorder="1"/>
    <xf numFmtId="0" fontId="9" fillId="15" borderId="3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17" fillId="14" borderId="7" xfId="0" applyFont="1" applyFill="1" applyBorder="1"/>
    <xf numFmtId="0" fontId="16" fillId="14" borderId="8" xfId="0" applyFont="1" applyFill="1" applyBorder="1"/>
    <xf numFmtId="0" fontId="17" fillId="16" borderId="7" xfId="0" applyFont="1" applyFill="1" applyBorder="1"/>
    <xf numFmtId="0" fontId="16" fillId="16" borderId="8" xfId="0" applyFont="1" applyFill="1" applyBorder="1"/>
    <xf numFmtId="0" fontId="16" fillId="8" borderId="9" xfId="0" applyFont="1" applyFill="1" applyBorder="1" applyAlignment="1">
      <alignment horizontal="center"/>
    </xf>
    <xf numFmtId="0" fontId="16" fillId="8" borderId="2" xfId="0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8" borderId="10" xfId="13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0" fontId="16" fillId="16" borderId="12" xfId="0" applyFont="1" applyFill="1" applyBorder="1" applyAlignment="1">
      <alignment horizontal="center"/>
    </xf>
    <xf numFmtId="0" fontId="16" fillId="16" borderId="27" xfId="0" applyFont="1" applyFill="1" applyBorder="1"/>
    <xf numFmtId="3" fontId="19" fillId="16" borderId="13" xfId="0" applyNumberFormat="1" applyFont="1" applyFill="1" applyBorder="1"/>
    <xf numFmtId="3" fontId="19" fillId="16" borderId="24" xfId="0" applyNumberFormat="1" applyFont="1" applyFill="1" applyBorder="1"/>
    <xf numFmtId="0" fontId="16" fillId="14" borderId="9" xfId="0" applyFont="1" applyFill="1" applyBorder="1" applyAlignment="1">
      <alignment horizontal="center"/>
    </xf>
    <xf numFmtId="0" fontId="16" fillId="14" borderId="2" xfId="0" applyFont="1" applyFill="1" applyBorder="1"/>
    <xf numFmtId="3" fontId="16" fillId="14" borderId="1" xfId="13" applyNumberFormat="1" applyFont="1" applyFill="1" applyBorder="1" applyAlignment="1">
      <alignment horizontal="right"/>
    </xf>
    <xf numFmtId="3" fontId="16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1" fillId="12" borderId="8" xfId="0" applyNumberFormat="1" applyFont="1" applyFill="1" applyBorder="1"/>
    <xf numFmtId="3" fontId="21" fillId="12" borderId="8" xfId="0" applyNumberFormat="1" applyFont="1" applyFill="1" applyBorder="1"/>
    <xf numFmtId="3" fontId="6" fillId="12" borderId="8" xfId="0" applyNumberFormat="1" applyFont="1" applyFill="1" applyBorder="1"/>
    <xf numFmtId="3" fontId="0" fillId="12" borderId="11" xfId="0" applyNumberFormat="1" applyFill="1" applyBorder="1"/>
    <xf numFmtId="0" fontId="15" fillId="13" borderId="28" xfId="0" applyFont="1" applyFill="1" applyBorder="1"/>
    <xf numFmtId="0" fontId="13" fillId="13" borderId="29" xfId="0" applyFont="1" applyFill="1" applyBorder="1"/>
    <xf numFmtId="3" fontId="17" fillId="13" borderId="30" xfId="0" applyNumberFormat="1" applyFont="1" applyFill="1" applyBorder="1" applyAlignment="1">
      <alignment horizontal="right"/>
    </xf>
    <xf numFmtId="3" fontId="17" fillId="13" borderId="30" xfId="0" applyNumberFormat="1" applyFont="1" applyFill="1" applyBorder="1"/>
    <xf numFmtId="3" fontId="17" fillId="13" borderId="31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9" fontId="7" fillId="12" borderId="1" xfId="0" applyNumberFormat="1" applyFont="1" applyFill="1" applyBorder="1" applyAlignment="1">
      <alignment horizontal="right" vertical="center"/>
    </xf>
    <xf numFmtId="9" fontId="7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6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6" fillId="0" borderId="1" xfId="5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7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7" fillId="16" borderId="11" xfId="0" applyNumberFormat="1" applyFont="1" applyFill="1" applyBorder="1" applyAlignment="1">
      <alignment horizontal="right"/>
    </xf>
    <xf numFmtId="3" fontId="19" fillId="14" borderId="11" xfId="13" applyNumberFormat="1" applyFont="1" applyFill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7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6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11" fillId="0" borderId="1" xfId="18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7" fillId="17" borderId="1" xfId="0" applyNumberFormat="1" applyFont="1" applyFill="1" applyBorder="1" applyAlignment="1">
      <alignment horizontal="right" vertical="center"/>
    </xf>
    <xf numFmtId="9" fontId="7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23" fillId="9" borderId="14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5" x14ac:dyDescent="0.25"/>
  <cols>
    <col min="1" max="1" width="126.7265625" customWidth="1"/>
    <col min="2" max="2" width="14.1796875" customWidth="1"/>
  </cols>
  <sheetData>
    <row r="1" spans="1:2" ht="18" customHeight="1" x14ac:dyDescent="0.3">
      <c r="A1" s="10"/>
      <c r="B1" s="11"/>
    </row>
    <row r="2" spans="1:2" ht="23.25" customHeight="1" x14ac:dyDescent="0.25">
      <c r="A2" s="12"/>
      <c r="B2" s="1"/>
    </row>
    <row r="3" spans="1:2" ht="23.25" customHeight="1" x14ac:dyDescent="0.25">
      <c r="B3" s="1"/>
    </row>
    <row r="4" spans="1:2" ht="23.25" customHeight="1" x14ac:dyDescent="0.25">
      <c r="B4" s="1"/>
    </row>
    <row r="5" spans="1:2" ht="23.25" customHeight="1" x14ac:dyDescent="0.25">
      <c r="B5" s="1"/>
    </row>
    <row r="6" spans="1:2" ht="23.25" customHeight="1" x14ac:dyDescent="0.25">
      <c r="A6" s="22" t="s">
        <v>49</v>
      </c>
      <c r="B6" s="1"/>
    </row>
    <row r="7" spans="1:2" ht="23.25" customHeight="1" x14ac:dyDescent="0.4">
      <c r="A7" s="13"/>
      <c r="B7" s="1"/>
    </row>
    <row r="8" spans="1:2" ht="23.25" customHeight="1" x14ac:dyDescent="0.35">
      <c r="A8" s="14"/>
      <c r="B8" s="1"/>
    </row>
    <row r="9" spans="1:2" ht="23.25" customHeight="1" x14ac:dyDescent="0.25">
      <c r="A9" s="109" t="s">
        <v>99</v>
      </c>
      <c r="B9" s="1"/>
    </row>
    <row r="10" spans="1:2" ht="23.25" customHeight="1" x14ac:dyDescent="0.25">
      <c r="B10" s="1"/>
    </row>
    <row r="11" spans="1:2" ht="23.25" customHeight="1" x14ac:dyDescent="0.25">
      <c r="B11" s="1"/>
    </row>
    <row r="12" spans="1:2" ht="23.25" customHeight="1" x14ac:dyDescent="0.25">
      <c r="B12" s="1"/>
    </row>
    <row r="13" spans="1:2" ht="23.25" customHeight="1" x14ac:dyDescent="0.25">
      <c r="B13" s="1"/>
    </row>
    <row r="14" spans="1:2" ht="23.25" customHeight="1" x14ac:dyDescent="0.25">
      <c r="B14" s="1"/>
    </row>
    <row r="15" spans="1:2" ht="23.25" customHeight="1" x14ac:dyDescent="0.25">
      <c r="B15" s="1"/>
    </row>
    <row r="16" spans="1:2" ht="23.25" customHeight="1" x14ac:dyDescent="0.3">
      <c r="A16" s="15"/>
      <c r="B16" s="1"/>
    </row>
    <row r="17" spans="1:2" ht="20.25" customHeight="1" x14ac:dyDescent="0.4">
      <c r="A17" s="110" t="s">
        <v>127</v>
      </c>
      <c r="B17" s="1"/>
    </row>
    <row r="18" spans="1:2" ht="23.25" customHeight="1" x14ac:dyDescent="0.25">
      <c r="B18" s="1"/>
    </row>
    <row r="19" spans="1:2" ht="23.25" customHeight="1" x14ac:dyDescent="0.25">
      <c r="B19" s="1"/>
    </row>
    <row r="20" spans="1:2" ht="23.25" customHeight="1" x14ac:dyDescent="0.25">
      <c r="A20" t="s">
        <v>100</v>
      </c>
      <c r="B20" s="1"/>
    </row>
    <row r="21" spans="1:2" ht="23.25" customHeight="1" x14ac:dyDescent="0.25">
      <c r="A21" t="s">
        <v>101</v>
      </c>
      <c r="B21" s="1"/>
    </row>
    <row r="22" spans="1:2" ht="23.25" customHeight="1" x14ac:dyDescent="0.25">
      <c r="A22" t="s">
        <v>124</v>
      </c>
      <c r="B22" s="1"/>
    </row>
    <row r="23" spans="1:2" ht="23.25" customHeight="1" x14ac:dyDescent="0.25">
      <c r="B23" s="1"/>
    </row>
    <row r="24" spans="1:2" ht="23.25" customHeight="1" x14ac:dyDescent="0.25">
      <c r="A24" s="16"/>
      <c r="B24" s="1"/>
    </row>
    <row r="25" spans="1:2" x14ac:dyDescent="0.25">
      <c r="A25" t="s">
        <v>92</v>
      </c>
    </row>
    <row r="26" spans="1:2" x14ac:dyDescent="0.25">
      <c r="A26" t="s">
        <v>93</v>
      </c>
    </row>
    <row r="27" spans="1:2" x14ac:dyDescent="0.25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tabSelected="1" zoomScaleNormal="100" workbookViewId="0">
      <pane ySplit="4" topLeftCell="A5" activePane="bottomLeft" state="frozen"/>
      <selection pane="bottomLeft" activeCell="B1" sqref="B1"/>
    </sheetView>
  </sheetViews>
  <sheetFormatPr defaultRowHeight="13" x14ac:dyDescent="0.3"/>
  <cols>
    <col min="1" max="1" width="4.7265625" customWidth="1"/>
    <col min="2" max="2" width="36.7265625" customWidth="1"/>
    <col min="3" max="3" width="11.7265625" style="17" customWidth="1"/>
    <col min="4" max="4" width="12.1796875" style="17" bestFit="1" customWidth="1"/>
    <col min="5" max="8" width="11.7265625" style="17" customWidth="1"/>
  </cols>
  <sheetData>
    <row r="1" spans="1:8" ht="20.149999999999999" customHeight="1" x14ac:dyDescent="0.3">
      <c r="A1" s="10"/>
      <c r="B1" t="str">
        <f>Cover!A9</f>
        <v>Univerzitná nemocnica Martin</v>
      </c>
      <c r="H1" s="17" t="s">
        <v>102</v>
      </c>
    </row>
    <row r="2" spans="1:8" ht="20.149999999999999" customHeight="1" x14ac:dyDescent="0.25">
      <c r="A2" s="198" t="s">
        <v>0</v>
      </c>
      <c r="B2" s="199"/>
      <c r="C2" s="192" t="s">
        <v>9</v>
      </c>
      <c r="D2" s="193"/>
      <c r="E2" s="194"/>
      <c r="F2" s="195" t="s">
        <v>10</v>
      </c>
      <c r="G2" s="196"/>
      <c r="H2" s="197"/>
    </row>
    <row r="3" spans="1:8" ht="20.149999999999999" customHeight="1" x14ac:dyDescent="0.25">
      <c r="A3" s="200"/>
      <c r="B3" s="201"/>
      <c r="C3" s="192" t="s">
        <v>128</v>
      </c>
      <c r="D3" s="193"/>
      <c r="E3" s="194"/>
      <c r="F3" s="195" t="s">
        <v>129</v>
      </c>
      <c r="G3" s="196"/>
      <c r="H3" s="197"/>
    </row>
    <row r="4" spans="1:8" ht="20.149999999999999" customHeight="1" x14ac:dyDescent="0.25">
      <c r="A4" s="202"/>
      <c r="B4" s="201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49999999999999" customHeight="1" x14ac:dyDescent="0.3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49999999999999" customHeight="1" x14ac:dyDescent="0.25">
      <c r="A6" s="132">
        <v>1</v>
      </c>
      <c r="B6" s="133" t="s">
        <v>13</v>
      </c>
      <c r="C6" s="175">
        <v>7051.4166666666661</v>
      </c>
      <c r="D6" s="180">
        <v>6899.4106300000003</v>
      </c>
      <c r="E6" s="113">
        <v>0.97844319179361139</v>
      </c>
      <c r="F6" s="184">
        <v>28205.666666666664</v>
      </c>
      <c r="G6" s="184">
        <v>28225.942179999998</v>
      </c>
      <c r="H6" s="113">
        <v>1.000718845385679</v>
      </c>
    </row>
    <row r="7" spans="1:8" ht="20.149999999999999" customHeight="1" x14ac:dyDescent="0.25">
      <c r="A7" s="132">
        <v>2</v>
      </c>
      <c r="B7" s="134" t="s">
        <v>14</v>
      </c>
      <c r="C7" s="175">
        <v>2196.5833333333335</v>
      </c>
      <c r="D7" s="180">
        <v>2256.4058300000002</v>
      </c>
      <c r="E7" s="113">
        <v>1.0272343396942221</v>
      </c>
      <c r="F7" s="184">
        <v>8786.3333333333339</v>
      </c>
      <c r="G7" s="184">
        <v>10301.692930000001</v>
      </c>
      <c r="H7" s="113">
        <v>1.1724678018892978</v>
      </c>
    </row>
    <row r="8" spans="1:8" ht="20.149999999999999" customHeight="1" x14ac:dyDescent="0.25">
      <c r="A8" s="132">
        <v>3</v>
      </c>
      <c r="B8" s="134" t="s">
        <v>15</v>
      </c>
      <c r="C8" s="175">
        <v>856.83333333333337</v>
      </c>
      <c r="D8" s="180">
        <v>1006.79913</v>
      </c>
      <c r="E8" s="113">
        <v>1.1750232989690721</v>
      </c>
      <c r="F8" s="184">
        <v>3427.3333333333335</v>
      </c>
      <c r="G8" s="184">
        <v>3754.3248800000001</v>
      </c>
      <c r="H8" s="113">
        <v>1.095406986967516</v>
      </c>
    </row>
    <row r="9" spans="1:8" ht="20.149999999999999" customHeight="1" x14ac:dyDescent="0.25">
      <c r="A9" s="135">
        <v>4</v>
      </c>
      <c r="B9" s="136" t="s">
        <v>16</v>
      </c>
      <c r="C9" s="115">
        <v>10104.833333333334</v>
      </c>
      <c r="D9" s="115">
        <v>10162.615589999999</v>
      </c>
      <c r="E9" s="116">
        <v>1.0057182790413828</v>
      </c>
      <c r="F9" s="115">
        <v>40419.333333333336</v>
      </c>
      <c r="G9" s="115">
        <v>42281.959990000003</v>
      </c>
      <c r="H9" s="116">
        <v>1.0460825675007011</v>
      </c>
    </row>
    <row r="10" spans="1:8" s="8" customFormat="1" ht="20.149999999999999" customHeight="1" x14ac:dyDescent="0.25">
      <c r="A10" s="137">
        <v>5</v>
      </c>
      <c r="B10" s="138" t="s">
        <v>17</v>
      </c>
      <c r="C10" s="175">
        <v>442.49999999999994</v>
      </c>
      <c r="D10" s="180">
        <v>680.13255000000004</v>
      </c>
      <c r="E10" s="114">
        <v>1.5370227118644071</v>
      </c>
      <c r="F10" s="184">
        <v>1769.9999999999998</v>
      </c>
      <c r="G10" s="184">
        <v>2455.12482</v>
      </c>
      <c r="H10" s="114">
        <v>1.3870761694915257</v>
      </c>
    </row>
    <row r="11" spans="1:8" s="8" customFormat="1" ht="20.149999999999999" customHeight="1" x14ac:dyDescent="0.25">
      <c r="A11" s="139">
        <v>6</v>
      </c>
      <c r="B11" s="140" t="s">
        <v>52</v>
      </c>
      <c r="C11" s="175">
        <v>16.666666666666668</v>
      </c>
      <c r="D11" s="180">
        <v>10.592129999999999</v>
      </c>
      <c r="E11" s="114">
        <v>0.63552779999999987</v>
      </c>
      <c r="F11" s="184">
        <v>66.666666666666671</v>
      </c>
      <c r="G11" s="184">
        <v>275.39645999999999</v>
      </c>
      <c r="H11" s="114">
        <v>4.1309468999999996</v>
      </c>
    </row>
    <row r="12" spans="1:8" s="8" customFormat="1" ht="20.149999999999999" customHeight="1" x14ac:dyDescent="0.25">
      <c r="A12" s="139">
        <v>7</v>
      </c>
      <c r="B12" s="140" t="s">
        <v>53</v>
      </c>
      <c r="C12" s="175">
        <v>191.66666666666666</v>
      </c>
      <c r="D12" s="180">
        <v>196.91978</v>
      </c>
      <c r="E12" s="114">
        <v>1.0274075478260871</v>
      </c>
      <c r="F12" s="184">
        <v>766.66666666666663</v>
      </c>
      <c r="G12" s="184">
        <v>726.00595999999996</v>
      </c>
      <c r="H12" s="114">
        <v>0.94696429565217388</v>
      </c>
    </row>
    <row r="13" spans="1:8" ht="20.149999999999999" customHeight="1" x14ac:dyDescent="0.25">
      <c r="A13" s="139">
        <v>8</v>
      </c>
      <c r="B13" s="140" t="s">
        <v>54</v>
      </c>
      <c r="C13" s="175">
        <v>55.829166666666666</v>
      </c>
      <c r="D13" s="180">
        <v>64.167490000000001</v>
      </c>
      <c r="E13" s="114">
        <v>1.1493542503171879</v>
      </c>
      <c r="F13" s="184">
        <v>513.31666666666672</v>
      </c>
      <c r="G13" s="184">
        <v>407.07776999999999</v>
      </c>
      <c r="H13" s="114">
        <v>0.79303439072697157</v>
      </c>
    </row>
    <row r="14" spans="1:8" ht="19.5" customHeight="1" x14ac:dyDescent="0.25">
      <c r="A14" s="141">
        <v>9</v>
      </c>
      <c r="B14" s="142" t="s">
        <v>18</v>
      </c>
      <c r="C14" s="176">
        <v>10619.829166666666</v>
      </c>
      <c r="D14" s="176">
        <v>10917.50776</v>
      </c>
      <c r="E14" s="117">
        <v>1.0280304502701119</v>
      </c>
      <c r="F14" s="176">
        <v>42769.316666666666</v>
      </c>
      <c r="G14" s="176">
        <v>45419.559040000007</v>
      </c>
      <c r="H14" s="117">
        <v>1.061965974205028</v>
      </c>
    </row>
    <row r="15" spans="1:8" ht="20.149999999999999" customHeight="1" x14ac:dyDescent="0.25">
      <c r="A15" s="143" t="s">
        <v>19</v>
      </c>
      <c r="B15" s="144"/>
      <c r="C15" s="177"/>
      <c r="D15" s="118"/>
      <c r="E15" s="119"/>
      <c r="F15" s="185"/>
      <c r="G15" s="185"/>
      <c r="H15" s="119"/>
    </row>
    <row r="16" spans="1:8" ht="20.149999999999999" customHeight="1" x14ac:dyDescent="0.25">
      <c r="A16" s="132">
        <v>10</v>
      </c>
      <c r="B16" s="145" t="s">
        <v>20</v>
      </c>
      <c r="C16" s="175">
        <v>8940.7554186895413</v>
      </c>
      <c r="D16" s="180">
        <v>8920.98171</v>
      </c>
      <c r="E16" s="113">
        <v>0.99778836264235493</v>
      </c>
      <c r="F16" s="184">
        <v>35005.088473085198</v>
      </c>
      <c r="G16" s="184">
        <v>35403.501519999998</v>
      </c>
      <c r="H16" s="113">
        <v>1.0113815752021633</v>
      </c>
    </row>
    <row r="17" spans="1:8" ht="20.149999999999999" customHeight="1" x14ac:dyDescent="0.25">
      <c r="A17" s="146">
        <v>41285</v>
      </c>
      <c r="B17" s="147" t="s">
        <v>21</v>
      </c>
      <c r="C17" s="175">
        <v>1750</v>
      </c>
      <c r="D17" s="180">
        <v>1731.87653</v>
      </c>
      <c r="E17" s="114">
        <v>0.98964373142857143</v>
      </c>
      <c r="F17" s="184">
        <v>7000</v>
      </c>
      <c r="G17" s="184">
        <v>7440.5492899999999</v>
      </c>
      <c r="H17" s="114">
        <v>1.0629356128571428</v>
      </c>
    </row>
    <row r="18" spans="1:8" ht="20.149999999999999" customHeight="1" x14ac:dyDescent="0.25">
      <c r="A18" s="148">
        <v>41316</v>
      </c>
      <c r="B18" s="149" t="s">
        <v>83</v>
      </c>
      <c r="C18" s="175">
        <v>133.33333333333334</v>
      </c>
      <c r="D18" s="180">
        <v>128.47573</v>
      </c>
      <c r="E18" s="114">
        <v>0.96356797499999991</v>
      </c>
      <c r="F18" s="184">
        <v>533.33333333333337</v>
      </c>
      <c r="G18" s="184">
        <v>576.99311999999998</v>
      </c>
      <c r="H18" s="114">
        <v>1.0818620999999999</v>
      </c>
    </row>
    <row r="19" spans="1:8" ht="20.149999999999999" customHeight="1" x14ac:dyDescent="0.25">
      <c r="A19" s="148">
        <v>41344</v>
      </c>
      <c r="B19" s="149" t="s">
        <v>84</v>
      </c>
      <c r="C19" s="175">
        <v>200</v>
      </c>
      <c r="D19" s="180">
        <v>229.97113000000002</v>
      </c>
      <c r="E19" s="114">
        <v>1.1498556500000001</v>
      </c>
      <c r="F19" s="184">
        <v>800</v>
      </c>
      <c r="G19" s="184">
        <v>861.73467000000005</v>
      </c>
      <c r="H19" s="114">
        <v>1.0771683375000001</v>
      </c>
    </row>
    <row r="20" spans="1:8" ht="20.149999999999999" customHeight="1" x14ac:dyDescent="0.25">
      <c r="A20" s="148">
        <v>41375</v>
      </c>
      <c r="B20" s="149" t="s">
        <v>85</v>
      </c>
      <c r="C20" s="175">
        <v>2133.3333333333303</v>
      </c>
      <c r="D20" s="180">
        <v>2321.0167799999999</v>
      </c>
      <c r="E20" s="114">
        <v>1.0879766156250015</v>
      </c>
      <c r="F20" s="184">
        <v>8533.3333333333212</v>
      </c>
      <c r="G20" s="184">
        <v>8309.1733199999999</v>
      </c>
      <c r="H20" s="114">
        <v>0.97373124843750136</v>
      </c>
    </row>
    <row r="21" spans="1:8" ht="20.149999999999999" customHeight="1" x14ac:dyDescent="0.25">
      <c r="A21" s="148">
        <v>41405</v>
      </c>
      <c r="B21" s="149" t="s">
        <v>22</v>
      </c>
      <c r="C21" s="175">
        <v>272.35833333333329</v>
      </c>
      <c r="D21" s="180">
        <v>316.13979</v>
      </c>
      <c r="E21" s="114">
        <v>1.1607494660832851</v>
      </c>
      <c r="F21" s="184">
        <v>1089.4333333333332</v>
      </c>
      <c r="G21" s="184">
        <v>1152.0415399999999</v>
      </c>
      <c r="H21" s="114">
        <v>1.0574685983538843</v>
      </c>
    </row>
    <row r="22" spans="1:8" ht="20.149999999999999" customHeight="1" x14ac:dyDescent="0.25">
      <c r="A22" s="150">
        <v>11</v>
      </c>
      <c r="B22" s="151" t="s">
        <v>23</v>
      </c>
      <c r="C22" s="120">
        <v>4489.0249999999969</v>
      </c>
      <c r="D22" s="120">
        <v>4727.4799599999997</v>
      </c>
      <c r="E22" s="121">
        <v>1.0531195437762104</v>
      </c>
      <c r="F22" s="120">
        <v>17956.099999999988</v>
      </c>
      <c r="G22" s="120">
        <v>18340.49194</v>
      </c>
      <c r="H22" s="121">
        <v>1.0214073178474175</v>
      </c>
    </row>
    <row r="23" spans="1:8" ht="20.149999999999999" customHeight="1" x14ac:dyDescent="0.25">
      <c r="A23" s="132">
        <v>12</v>
      </c>
      <c r="B23" s="149" t="s">
        <v>24</v>
      </c>
      <c r="C23" s="175">
        <v>325.34814666666671</v>
      </c>
      <c r="D23" s="180">
        <v>186.25807999999998</v>
      </c>
      <c r="E23" s="114">
        <v>0.57248852316601473</v>
      </c>
      <c r="F23" s="184">
        <v>1560.3503866666667</v>
      </c>
      <c r="G23" s="184">
        <v>965.59200999999996</v>
      </c>
      <c r="H23" s="114">
        <v>0.61883024367543971</v>
      </c>
    </row>
    <row r="24" spans="1:8" ht="20.149999999999999" customHeight="1" x14ac:dyDescent="0.25">
      <c r="A24" s="132">
        <v>13</v>
      </c>
      <c r="B24" s="149" t="s">
        <v>25</v>
      </c>
      <c r="C24" s="175">
        <v>155.37083333333334</v>
      </c>
      <c r="D24" s="180">
        <v>117.70403</v>
      </c>
      <c r="E24" s="114">
        <v>0.75756837673308486</v>
      </c>
      <c r="F24" s="184">
        <v>621.48333333333335</v>
      </c>
      <c r="G24" s="184">
        <v>398.92283999999995</v>
      </c>
      <c r="H24" s="114">
        <v>0.64188823513636717</v>
      </c>
    </row>
    <row r="25" spans="1:8" ht="20.149999999999999" customHeight="1" x14ac:dyDescent="0.25">
      <c r="A25" s="132">
        <v>14</v>
      </c>
      <c r="B25" s="149" t="s">
        <v>26</v>
      </c>
      <c r="C25" s="175">
        <v>888.12583333333328</v>
      </c>
      <c r="D25" s="180">
        <v>1069.1203500000001</v>
      </c>
      <c r="E25" s="114">
        <v>1.2037937754691295</v>
      </c>
      <c r="F25" s="184">
        <v>3232.5033333333331</v>
      </c>
      <c r="G25" s="184">
        <v>3033.7363100000002</v>
      </c>
      <c r="H25" s="114">
        <v>0.93850987830896815</v>
      </c>
    </row>
    <row r="26" spans="1:8" ht="20.149999999999999" customHeight="1" x14ac:dyDescent="0.25">
      <c r="A26" s="132">
        <v>15</v>
      </c>
      <c r="B26" s="149" t="s">
        <v>7</v>
      </c>
      <c r="C26" s="175">
        <v>0</v>
      </c>
      <c r="D26" s="183">
        <v>0</v>
      </c>
      <c r="E26" s="114" t="e">
        <v>#DIV/0!</v>
      </c>
      <c r="F26" s="184">
        <v>0</v>
      </c>
      <c r="G26" s="184">
        <v>0</v>
      </c>
      <c r="H26" s="114" t="e">
        <v>#DIV/0!</v>
      </c>
    </row>
    <row r="27" spans="1:8" ht="20.149999999999999" customHeight="1" x14ac:dyDescent="0.25">
      <c r="A27" s="152">
        <v>16</v>
      </c>
      <c r="B27" s="153" t="s">
        <v>27</v>
      </c>
      <c r="C27" s="122">
        <v>14798.62523202287</v>
      </c>
      <c r="D27" s="122">
        <v>15021.544130000002</v>
      </c>
      <c r="E27" s="123">
        <v>1.0150634869443653</v>
      </c>
      <c r="F27" s="122">
        <v>58375.525526418518</v>
      </c>
      <c r="G27" s="122">
        <v>58142.244619999998</v>
      </c>
      <c r="H27" s="123">
        <v>0.99600378918536769</v>
      </c>
    </row>
    <row r="28" spans="1:8" ht="20.149999999999999" customHeight="1" x14ac:dyDescent="0.25">
      <c r="A28" s="154">
        <v>17</v>
      </c>
      <c r="B28" s="155" t="s">
        <v>28</v>
      </c>
      <c r="C28" s="124">
        <v>-4178.7960653562041</v>
      </c>
      <c r="D28" s="124">
        <v>-4104.0363700000016</v>
      </c>
      <c r="E28" s="125">
        <v>0.98210975262085931</v>
      </c>
      <c r="F28" s="186">
        <v>-15606.208859751852</v>
      </c>
      <c r="G28" s="186">
        <v>-12722.68557999999</v>
      </c>
      <c r="H28" s="187">
        <v>0.81523230236983313</v>
      </c>
    </row>
    <row r="29" spans="1:8" ht="20.149999999999999" customHeight="1" x14ac:dyDescent="0.25">
      <c r="A29" s="148">
        <v>43483</v>
      </c>
      <c r="B29" s="149" t="s">
        <v>29</v>
      </c>
      <c r="C29" s="175">
        <v>242.12500000000003</v>
      </c>
      <c r="D29" s="183">
        <v>204.73588000000001</v>
      </c>
      <c r="E29" s="114">
        <v>0.845579266907589</v>
      </c>
      <c r="F29" s="184">
        <v>968.50000000000011</v>
      </c>
      <c r="G29" s="184">
        <v>842.55401999999992</v>
      </c>
      <c r="H29" s="114">
        <v>0.86995768714506949</v>
      </c>
    </row>
    <row r="30" spans="1:8" ht="20.149999999999999" customHeight="1" x14ac:dyDescent="0.25">
      <c r="A30" s="148">
        <v>43514</v>
      </c>
      <c r="B30" s="149" t="s">
        <v>55</v>
      </c>
      <c r="C30" s="175">
        <v>191.66666666666666</v>
      </c>
      <c r="D30" s="183">
        <v>196.91978</v>
      </c>
      <c r="E30" s="114">
        <v>1.0274075478260871</v>
      </c>
      <c r="F30" s="184">
        <v>766.66666666666663</v>
      </c>
      <c r="G30" s="184">
        <v>726.00595999999996</v>
      </c>
      <c r="H30" s="114">
        <v>0.94696429565217388</v>
      </c>
    </row>
    <row r="31" spans="1:8" ht="20.149999999999999" customHeight="1" x14ac:dyDescent="0.25">
      <c r="A31" s="132">
        <v>19</v>
      </c>
      <c r="B31" s="149" t="s">
        <v>30</v>
      </c>
      <c r="C31" s="175">
        <v>0</v>
      </c>
      <c r="D31" s="183">
        <v>0</v>
      </c>
      <c r="E31" s="114" t="e">
        <v>#DIV/0!</v>
      </c>
      <c r="F31" s="184">
        <v>0</v>
      </c>
      <c r="G31" s="184">
        <v>0.28493000000000002</v>
      </c>
      <c r="H31" s="114" t="e">
        <v>#DIV/0!</v>
      </c>
    </row>
    <row r="32" spans="1:8" ht="20.149999999999999" customHeight="1" x14ac:dyDescent="0.25">
      <c r="A32" s="132">
        <v>20</v>
      </c>
      <c r="B32" s="149" t="s">
        <v>31</v>
      </c>
      <c r="C32" s="175">
        <v>0.5</v>
      </c>
      <c r="D32" s="183">
        <v>0.60463</v>
      </c>
      <c r="E32" s="114">
        <v>1.20926</v>
      </c>
      <c r="F32" s="184">
        <v>2</v>
      </c>
      <c r="G32" s="184">
        <v>2.2609599999999999</v>
      </c>
      <c r="H32" s="114">
        <v>1.1304799999999999</v>
      </c>
    </row>
    <row r="33" spans="1:8" ht="20.149999999999999" customHeight="1" x14ac:dyDescent="0.25">
      <c r="A33" s="132">
        <v>21</v>
      </c>
      <c r="B33" s="149" t="s">
        <v>32</v>
      </c>
      <c r="C33" s="175">
        <v>0</v>
      </c>
      <c r="D33" s="183">
        <v>0</v>
      </c>
      <c r="E33" s="114" t="e">
        <v>#DIV/0!</v>
      </c>
      <c r="F33" s="184">
        <v>0</v>
      </c>
      <c r="G33" s="184">
        <v>0</v>
      </c>
      <c r="H33" s="114" t="e">
        <v>#DIV/0!</v>
      </c>
    </row>
    <row r="34" spans="1:8" ht="20.149999999999999" customHeight="1" x14ac:dyDescent="0.25">
      <c r="A34" s="156">
        <v>22</v>
      </c>
      <c r="B34" s="157" t="s">
        <v>33</v>
      </c>
      <c r="C34" s="178">
        <v>-4421.4210653562041</v>
      </c>
      <c r="D34" s="178">
        <v>-4309.3768800000016</v>
      </c>
      <c r="E34" s="126">
        <v>0.97465878420082663</v>
      </c>
      <c r="F34" s="178">
        <v>-16576.708859751852</v>
      </c>
      <c r="G34" s="178">
        <v>-13567.785489999989</v>
      </c>
      <c r="H34" s="126">
        <v>0.81848487566446249</v>
      </c>
    </row>
    <row r="35" spans="1:8" ht="20.149999999999999" customHeight="1" x14ac:dyDescent="0.25">
      <c r="A35" s="158"/>
      <c r="B35" s="159" t="s">
        <v>68</v>
      </c>
      <c r="C35" s="159"/>
      <c r="D35" s="118"/>
      <c r="E35" s="127"/>
      <c r="F35" s="188"/>
      <c r="G35" s="188"/>
      <c r="H35" s="127"/>
    </row>
    <row r="36" spans="1:8" ht="20.149999999999999" customHeight="1" x14ac:dyDescent="0.25">
      <c r="A36" s="158"/>
      <c r="B36" s="160" t="s">
        <v>69</v>
      </c>
      <c r="C36" s="181"/>
      <c r="D36" s="111">
        <v>462.68</v>
      </c>
      <c r="E36" s="128"/>
      <c r="F36" s="111"/>
      <c r="G36" s="111">
        <v>463</v>
      </c>
      <c r="H36" s="182"/>
    </row>
    <row r="37" spans="1:8" ht="20.149999999999999" customHeight="1" x14ac:dyDescent="0.25">
      <c r="A37" s="158"/>
      <c r="B37" s="147" t="s">
        <v>95</v>
      </c>
      <c r="C37" s="182"/>
      <c r="D37" s="112">
        <v>3460</v>
      </c>
      <c r="E37" s="129"/>
      <c r="F37" s="112"/>
      <c r="G37" s="184">
        <v>13341</v>
      </c>
      <c r="H37" s="112"/>
    </row>
    <row r="38" spans="1:8" ht="20.149999999999999" customHeight="1" x14ac:dyDescent="0.25">
      <c r="A38" s="158"/>
      <c r="B38" s="161"/>
      <c r="C38" s="130"/>
      <c r="D38" s="130"/>
      <c r="E38" s="130"/>
      <c r="F38" s="131"/>
      <c r="G38" s="130"/>
      <c r="H38" s="189"/>
    </row>
    <row r="39" spans="1:8" ht="20.149999999999999" customHeight="1" x14ac:dyDescent="0.25">
      <c r="A39" s="162"/>
      <c r="B39" s="108" t="s">
        <v>97</v>
      </c>
      <c r="C39" s="191"/>
      <c r="D39" s="163">
        <v>5842.0551999999989</v>
      </c>
      <c r="E39" s="191"/>
      <c r="F39" s="163"/>
      <c r="G39" s="190">
        <v>27095.006099999999</v>
      </c>
      <c r="H39" s="163"/>
    </row>
    <row r="40" spans="1:8" ht="20.149999999999999" customHeight="1" x14ac:dyDescent="0.25">
      <c r="A40" s="162"/>
      <c r="B40" s="108" t="s">
        <v>98</v>
      </c>
      <c r="C40" s="191"/>
      <c r="D40" s="163">
        <v>8635.8694500000001</v>
      </c>
      <c r="E40" s="191"/>
      <c r="F40" s="163"/>
      <c r="G40" s="190">
        <v>20746.64142</v>
      </c>
      <c r="H40" s="163"/>
    </row>
    <row r="41" spans="1:8" ht="20.149999999999999" customHeight="1" x14ac:dyDescent="0.3"/>
    <row r="42" spans="1:8" ht="20.149999999999999" customHeight="1" x14ac:dyDescent="0.3"/>
    <row r="43" spans="1:8" ht="20.149999999999999" customHeight="1" x14ac:dyDescent="0.3">
      <c r="B43" t="s">
        <v>96</v>
      </c>
    </row>
    <row r="44" spans="1:8" ht="20.149999999999999" customHeight="1" x14ac:dyDescent="0.3">
      <c r="B44" s="179" t="s">
        <v>131</v>
      </c>
    </row>
    <row r="45" spans="1:8" ht="20.149999999999999" customHeight="1" x14ac:dyDescent="0.3">
      <c r="B45" s="179"/>
    </row>
    <row r="46" spans="1:8" ht="20.149999999999999" customHeight="1" x14ac:dyDescent="0.3"/>
    <row r="47" spans="1:8" ht="20.149999999999999" customHeight="1" x14ac:dyDescent="0.3"/>
    <row r="48" spans="1:8" ht="20.149999999999999" customHeight="1" x14ac:dyDescent="0.3"/>
    <row r="49" ht="20.149999999999999" customHeight="1" x14ac:dyDescent="0.3"/>
    <row r="50" ht="20.149999999999999" customHeight="1" x14ac:dyDescent="0.3"/>
    <row r="51" ht="20.149999999999999" customHeight="1" x14ac:dyDescent="0.3"/>
    <row r="52" ht="20.149999999999999" customHeight="1" x14ac:dyDescent="0.3"/>
    <row r="53" ht="20.149999999999999" customHeight="1" x14ac:dyDescent="0.3"/>
    <row r="54" ht="20.149999999999999" customHeight="1" x14ac:dyDescent="0.3"/>
    <row r="55" ht="20.149999999999999" customHeight="1" x14ac:dyDescent="0.3"/>
    <row r="56" ht="20.149999999999999" customHeight="1" x14ac:dyDescent="0.3"/>
    <row r="57" ht="20.149999999999999" customHeight="1" x14ac:dyDescent="0.3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5" x14ac:dyDescent="0.25"/>
  <cols>
    <col min="1" max="1" width="4.1796875" customWidth="1"/>
    <col min="2" max="2" width="30.81640625" customWidth="1"/>
    <col min="3" max="4" width="11.26953125" style="1" customWidth="1"/>
    <col min="5" max="5" width="12.1796875" style="1" customWidth="1"/>
    <col min="6" max="14" width="11.26953125" style="1" customWidth="1"/>
  </cols>
  <sheetData>
    <row r="1" spans="1:14" ht="20.149999999999999" customHeight="1" x14ac:dyDescent="0.3">
      <c r="A1" s="2"/>
      <c r="B1" s="3" t="str">
        <f>Cover!A9</f>
        <v>Univerzitná nemocnica Martin</v>
      </c>
    </row>
    <row r="2" spans="1:14" ht="32.25" customHeight="1" x14ac:dyDescent="0.25">
      <c r="A2" s="203" t="s">
        <v>0</v>
      </c>
      <c r="B2" s="204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49999999999999" customHeight="1" x14ac:dyDescent="0.3">
      <c r="A3" s="4" t="s">
        <v>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ht="20.149999999999999" customHeight="1" x14ac:dyDescent="0.3">
      <c r="A4" s="4" t="s">
        <v>73</v>
      </c>
      <c r="B4" s="167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70521.873950000008</v>
      </c>
      <c r="G4" s="112">
        <f t="shared" si="0"/>
        <v>0</v>
      </c>
      <c r="H4" s="112">
        <f t="shared" si="0"/>
        <v>0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49999999999999" customHeight="1" x14ac:dyDescent="0.25">
      <c r="A5" s="165">
        <v>1</v>
      </c>
      <c r="B5" s="165" t="s">
        <v>77</v>
      </c>
      <c r="C5" s="180">
        <v>66947.943969999993</v>
      </c>
      <c r="D5" s="180">
        <v>66699.876420000001</v>
      </c>
      <c r="E5" s="112">
        <v>70780.012829999992</v>
      </c>
      <c r="F5" s="180">
        <v>70521.873950000008</v>
      </c>
      <c r="G5" s="112"/>
      <c r="H5" s="112"/>
      <c r="I5" s="112"/>
      <c r="J5" s="112"/>
      <c r="K5" s="112"/>
      <c r="L5" s="112"/>
      <c r="M5" s="112"/>
      <c r="N5" s="112"/>
    </row>
    <row r="6" spans="1:14" ht="20.149999999999999" customHeight="1" x14ac:dyDescent="0.3">
      <c r="A6" s="4" t="s">
        <v>75</v>
      </c>
      <c r="B6" s="167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31360.238069999999</v>
      </c>
      <c r="G6" s="112">
        <f t="shared" si="1"/>
        <v>0</v>
      </c>
      <c r="H6" s="112">
        <f t="shared" si="1"/>
        <v>0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49999999999999" customHeight="1" x14ac:dyDescent="0.25">
      <c r="A7" s="168">
        <v>1</v>
      </c>
      <c r="B7" s="167" t="s">
        <v>3</v>
      </c>
      <c r="C7" s="180">
        <v>4949.5138499999994</v>
      </c>
      <c r="D7" s="180">
        <v>4884.2484699999995</v>
      </c>
      <c r="E7" s="112">
        <v>4817.5179400000006</v>
      </c>
      <c r="F7" s="180">
        <v>4737.2593399999996</v>
      </c>
      <c r="G7" s="112"/>
      <c r="H7" s="112"/>
      <c r="I7" s="112"/>
      <c r="J7" s="112"/>
      <c r="K7" s="112"/>
      <c r="L7" s="112"/>
      <c r="M7" s="112"/>
      <c r="N7" s="112"/>
    </row>
    <row r="8" spans="1:14" ht="20.149999999999999" customHeight="1" x14ac:dyDescent="0.25">
      <c r="A8" s="168">
        <v>2</v>
      </c>
      <c r="B8" s="165" t="s">
        <v>2</v>
      </c>
      <c r="C8" s="180">
        <v>19667.279600000002</v>
      </c>
      <c r="D8" s="180">
        <v>20845.129290000001</v>
      </c>
      <c r="E8" s="112">
        <v>20605.424460000002</v>
      </c>
      <c r="F8" s="180">
        <v>19352.709219999997</v>
      </c>
      <c r="G8" s="112"/>
      <c r="H8" s="112"/>
      <c r="I8" s="112"/>
      <c r="J8" s="112"/>
      <c r="K8" s="112"/>
      <c r="L8" s="112"/>
      <c r="M8" s="112"/>
      <c r="N8" s="112"/>
    </row>
    <row r="9" spans="1:14" ht="20.149999999999999" customHeight="1" x14ac:dyDescent="0.25">
      <c r="A9" s="168">
        <v>3</v>
      </c>
      <c r="B9" s="165" t="s">
        <v>78</v>
      </c>
      <c r="C9" s="180">
        <v>11667.20823</v>
      </c>
      <c r="D9" s="180">
        <v>11556.83171</v>
      </c>
      <c r="E9" s="112">
        <v>11257.41452</v>
      </c>
      <c r="F9" s="180">
        <v>7270.2695100000001</v>
      </c>
      <c r="G9" s="112"/>
      <c r="H9" s="112"/>
      <c r="I9" s="112"/>
      <c r="J9" s="112"/>
      <c r="K9" s="112"/>
      <c r="L9" s="112"/>
      <c r="M9" s="112"/>
      <c r="N9" s="112"/>
    </row>
    <row r="10" spans="1:14" ht="20.149999999999999" customHeight="1" x14ac:dyDescent="0.3">
      <c r="A10" s="43" t="s">
        <v>82</v>
      </c>
      <c r="B10" s="165" t="s">
        <v>71</v>
      </c>
      <c r="C10" s="180">
        <v>15.760069999999999</v>
      </c>
      <c r="D10" s="180">
        <v>15.722989999999999</v>
      </c>
      <c r="E10" s="112">
        <v>54.991289999999999</v>
      </c>
      <c r="F10" s="180">
        <v>18.733490000000003</v>
      </c>
      <c r="G10" s="112"/>
      <c r="H10" s="112"/>
      <c r="I10" s="112"/>
      <c r="J10" s="112"/>
      <c r="K10" s="112"/>
      <c r="L10" s="112"/>
      <c r="M10" s="112"/>
      <c r="N10" s="112"/>
    </row>
    <row r="11" spans="1:14" ht="20.149999999999999" customHeight="1" x14ac:dyDescent="0.3">
      <c r="A11" s="169"/>
      <c r="B11" s="69" t="s">
        <v>4</v>
      </c>
      <c r="C11" s="170">
        <f>C4+C6+C10</f>
        <v>103247.70572</v>
      </c>
      <c r="D11" s="170">
        <f t="shared" ref="D11:N11" si="2">D4+D6+D10</f>
        <v>104001.80888</v>
      </c>
      <c r="E11" s="170">
        <f t="shared" si="2"/>
        <v>107515.36104</v>
      </c>
      <c r="F11" s="170">
        <f t="shared" si="2"/>
        <v>101900.84551</v>
      </c>
      <c r="G11" s="170">
        <f t="shared" si="2"/>
        <v>0</v>
      </c>
      <c r="H11" s="170">
        <f t="shared" si="2"/>
        <v>0</v>
      </c>
      <c r="I11" s="170">
        <f t="shared" si="2"/>
        <v>0</v>
      </c>
      <c r="J11" s="170">
        <f t="shared" si="2"/>
        <v>0</v>
      </c>
      <c r="K11" s="170">
        <f t="shared" si="2"/>
        <v>0</v>
      </c>
      <c r="L11" s="170">
        <f t="shared" si="2"/>
        <v>0</v>
      </c>
      <c r="M11" s="170">
        <f t="shared" si="2"/>
        <v>0</v>
      </c>
      <c r="N11" s="170">
        <f t="shared" si="2"/>
        <v>0</v>
      </c>
    </row>
    <row r="12" spans="1:14" ht="20.149999999999999" customHeight="1" x14ac:dyDescent="0.3">
      <c r="A12" s="4" t="s">
        <v>65</v>
      </c>
      <c r="B12" s="165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0.149999999999999" customHeight="1" x14ac:dyDescent="0.3">
      <c r="A13" s="4" t="s">
        <v>79</v>
      </c>
      <c r="B13" s="165" t="s">
        <v>80</v>
      </c>
      <c r="C13" s="180">
        <v>-63817.71486</v>
      </c>
      <c r="D13" s="180">
        <v>-66645.590930000006</v>
      </c>
      <c r="E13" s="112">
        <v>-70201.642849999989</v>
      </c>
      <c r="F13" s="112">
        <v>-74511.01973</v>
      </c>
      <c r="G13" s="112"/>
      <c r="H13" s="112"/>
      <c r="I13" s="112"/>
      <c r="J13" s="112"/>
      <c r="K13" s="112"/>
      <c r="L13" s="112"/>
      <c r="M13" s="112"/>
      <c r="N13" s="112"/>
    </row>
    <row r="14" spans="1:14" ht="20.149999999999999" customHeight="1" x14ac:dyDescent="0.3">
      <c r="A14" s="4" t="s">
        <v>75</v>
      </c>
      <c r="B14" s="171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173448.94193</v>
      </c>
      <c r="G14" s="112">
        <f t="shared" si="3"/>
        <v>0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49999999999999" customHeight="1" x14ac:dyDescent="0.25">
      <c r="A15" s="165">
        <v>1</v>
      </c>
      <c r="B15" s="165" t="s">
        <v>7</v>
      </c>
      <c r="C15" s="180">
        <v>6242.3368499999997</v>
      </c>
      <c r="D15" s="180">
        <v>6240.0045899999996</v>
      </c>
      <c r="E15" s="112">
        <v>6236.7915400000002</v>
      </c>
      <c r="F15" s="112">
        <v>6235.5725400000001</v>
      </c>
      <c r="G15" s="112"/>
      <c r="H15" s="112"/>
      <c r="I15" s="112"/>
      <c r="J15" s="112"/>
      <c r="K15" s="112"/>
      <c r="L15" s="112"/>
      <c r="M15" s="112"/>
      <c r="N15" s="112"/>
    </row>
    <row r="16" spans="1:14" ht="20.149999999999999" customHeight="1" x14ac:dyDescent="0.25">
      <c r="A16" s="165">
        <v>2</v>
      </c>
      <c r="B16" s="165" t="s">
        <v>5</v>
      </c>
      <c r="C16" s="180">
        <v>116435.29841</v>
      </c>
      <c r="D16" s="180">
        <v>120100.91662</v>
      </c>
      <c r="E16" s="112">
        <v>127292.16724</v>
      </c>
      <c r="F16" s="112">
        <v>125880.86873</v>
      </c>
      <c r="G16" s="112"/>
      <c r="H16" s="112"/>
      <c r="I16" s="112"/>
      <c r="J16" s="112"/>
      <c r="K16" s="112"/>
      <c r="L16" s="112"/>
      <c r="M16" s="112"/>
      <c r="N16" s="112"/>
    </row>
    <row r="17" spans="1:14" ht="20.149999999999999" customHeight="1" x14ac:dyDescent="0.25">
      <c r="A17" s="165">
        <v>3</v>
      </c>
      <c r="B17" s="165" t="s">
        <v>8</v>
      </c>
      <c r="C17" s="180">
        <v>180.16395</v>
      </c>
      <c r="D17" s="180">
        <v>214.08198999999999</v>
      </c>
      <c r="E17" s="112">
        <v>264.22672999999998</v>
      </c>
      <c r="F17" s="180">
        <v>306.41788000000003</v>
      </c>
      <c r="G17" s="112"/>
      <c r="H17" s="112"/>
      <c r="I17" s="112"/>
      <c r="J17" s="112"/>
      <c r="K17" s="112"/>
      <c r="L17" s="112"/>
      <c r="M17" s="112"/>
      <c r="N17" s="112"/>
    </row>
    <row r="18" spans="1:14" ht="20.149999999999999" customHeight="1" x14ac:dyDescent="0.25">
      <c r="A18" s="165">
        <v>4</v>
      </c>
      <c r="B18" s="165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49999999999999" customHeight="1" x14ac:dyDescent="0.25">
      <c r="A19" s="168">
        <v>5</v>
      </c>
      <c r="B19" s="165" t="s">
        <v>6</v>
      </c>
      <c r="C19" s="180">
        <v>41294.515749999999</v>
      </c>
      <c r="D19" s="180">
        <v>41127.56669</v>
      </c>
      <c r="E19" s="112">
        <v>40960.617630000001</v>
      </c>
      <c r="F19" s="112">
        <v>41026.082780000004</v>
      </c>
      <c r="G19" s="112"/>
      <c r="H19" s="112"/>
      <c r="I19" s="112"/>
      <c r="J19" s="112"/>
      <c r="K19" s="112"/>
      <c r="L19" s="112"/>
      <c r="M19" s="112"/>
      <c r="N19" s="112"/>
    </row>
    <row r="20" spans="1:14" ht="20.149999999999999" customHeight="1" x14ac:dyDescent="0.3">
      <c r="A20" s="43" t="s">
        <v>82</v>
      </c>
      <c r="B20" s="165" t="s">
        <v>70</v>
      </c>
      <c r="C20" s="180">
        <v>2913.1056200000003</v>
      </c>
      <c r="D20" s="180">
        <v>2964.8299200000001</v>
      </c>
      <c r="E20" s="180">
        <v>2963.20075</v>
      </c>
      <c r="F20" s="172">
        <v>2962.9233100000001</v>
      </c>
      <c r="G20" s="172"/>
      <c r="H20" s="172"/>
      <c r="I20" s="172"/>
      <c r="J20" s="172"/>
      <c r="K20" s="172"/>
      <c r="L20" s="172"/>
      <c r="M20" s="172"/>
      <c r="N20" s="172"/>
    </row>
    <row r="21" spans="1:14" ht="20.149999999999999" customHeight="1" x14ac:dyDescent="0.3">
      <c r="A21" s="169"/>
      <c r="B21" s="69" t="s">
        <v>67</v>
      </c>
      <c r="C21" s="164">
        <f>C13+C14+C20</f>
        <v>103247.70572000001</v>
      </c>
      <c r="D21" s="164">
        <f t="shared" ref="D21:N21" si="4">D13+D14+D20</f>
        <v>104001.80888000001</v>
      </c>
      <c r="E21" s="164">
        <f t="shared" si="4"/>
        <v>107515.36103999999</v>
      </c>
      <c r="F21" s="164">
        <f t="shared" si="4"/>
        <v>101900.84551</v>
      </c>
      <c r="G21" s="164">
        <f t="shared" si="4"/>
        <v>0</v>
      </c>
      <c r="H21" s="164">
        <f t="shared" si="4"/>
        <v>0</v>
      </c>
      <c r="I21" s="164">
        <f t="shared" si="4"/>
        <v>0</v>
      </c>
      <c r="J21" s="164">
        <f t="shared" si="4"/>
        <v>0</v>
      </c>
      <c r="K21" s="164">
        <f t="shared" si="4"/>
        <v>0</v>
      </c>
      <c r="L21" s="164">
        <f t="shared" si="4"/>
        <v>0</v>
      </c>
      <c r="M21" s="164">
        <f t="shared" si="4"/>
        <v>0</v>
      </c>
      <c r="N21" s="164">
        <f t="shared" si="4"/>
        <v>0</v>
      </c>
    </row>
    <row r="22" spans="1:14" ht="20.149999999999999" customHeight="1" x14ac:dyDescent="0.3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49999999999999" customHeight="1" x14ac:dyDescent="0.35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49999999999999" customHeight="1" x14ac:dyDescent="0.25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49999999999999" customHeight="1" x14ac:dyDescent="0.25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49999999999999" customHeight="1" x14ac:dyDescent="0.25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49999999999999" customHeight="1" x14ac:dyDescent="0.25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5" x14ac:dyDescent="0.25"/>
  <cols>
    <col min="1" max="1" width="3.7265625" customWidth="1"/>
    <col min="2" max="2" width="35.26953125" customWidth="1"/>
    <col min="3" max="14" width="11.26953125" customWidth="1"/>
  </cols>
  <sheetData>
    <row r="1" spans="1:28" ht="15" customHeight="1" thickBot="1" x14ac:dyDescent="0.3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3">
      <c r="A2" s="210" t="s">
        <v>0</v>
      </c>
      <c r="B2" s="211"/>
      <c r="C2" s="70" t="s">
        <v>115</v>
      </c>
      <c r="D2" s="70" t="s">
        <v>125</v>
      </c>
      <c r="E2" s="70" t="s">
        <v>126</v>
      </c>
      <c r="F2" s="70" t="s">
        <v>130</v>
      </c>
      <c r="G2" s="70" t="s">
        <v>116</v>
      </c>
      <c r="H2" s="70" t="s">
        <v>117</v>
      </c>
      <c r="I2" s="70" t="s">
        <v>118</v>
      </c>
      <c r="J2" s="70" t="s">
        <v>119</v>
      </c>
      <c r="K2" s="70" t="s">
        <v>120</v>
      </c>
      <c r="L2" s="70" t="s">
        <v>121</v>
      </c>
      <c r="M2" s="70" t="s">
        <v>122</v>
      </c>
      <c r="N2" s="71" t="s">
        <v>123</v>
      </c>
    </row>
    <row r="3" spans="1:28" ht="18" customHeight="1" x14ac:dyDescent="0.3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2436.6763799999972</v>
      </c>
      <c r="H3" s="103">
        <f t="shared" ref="H3" si="2">G40</f>
        <v>2387.2677099999964</v>
      </c>
      <c r="I3" s="103">
        <f t="shared" ref="I3" si="3">H40</f>
        <v>2387.2677099999964</v>
      </c>
      <c r="J3" s="103">
        <f t="shared" ref="J3" si="4">I40</f>
        <v>2387.2677099999964</v>
      </c>
      <c r="K3" s="103">
        <f t="shared" ref="K3" si="5">J40</f>
        <v>2387.2677099999964</v>
      </c>
      <c r="L3" s="103">
        <f t="shared" ref="L3" si="6">K40</f>
        <v>2387.2677099999964</v>
      </c>
      <c r="M3" s="103">
        <f t="shared" ref="M3" si="7">L40</f>
        <v>2387.2677099999964</v>
      </c>
      <c r="N3" s="104">
        <f>L40</f>
        <v>2387.2677099999964</v>
      </c>
    </row>
    <row r="4" spans="1:28" x14ac:dyDescent="0.25">
      <c r="A4" s="205" t="s">
        <v>56</v>
      </c>
      <c r="B4" s="206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5" customHeight="1" x14ac:dyDescent="0.25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5" customHeight="1" x14ac:dyDescent="0.25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5" customHeight="1" x14ac:dyDescent="0.25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5" customHeight="1" thickBot="1" x14ac:dyDescent="0.3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5" customHeight="1" x14ac:dyDescent="0.25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11663.749659999999</v>
      </c>
      <c r="G9" s="107">
        <f t="shared" si="8"/>
        <v>10028.58122</v>
      </c>
      <c r="H9" s="107">
        <f t="shared" si="8"/>
        <v>0</v>
      </c>
      <c r="I9" s="107">
        <f t="shared" si="8"/>
        <v>0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3">
        <f t="shared" si="8"/>
        <v>0</v>
      </c>
    </row>
    <row r="10" spans="1:28" ht="14.15" customHeight="1" x14ac:dyDescent="0.25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/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5" customHeight="1" x14ac:dyDescent="0.25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2000</v>
      </c>
      <c r="H11" s="19"/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5" customHeight="1" x14ac:dyDescent="0.25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862.05987000000005</v>
      </c>
      <c r="H12" s="19"/>
      <c r="I12" s="19"/>
      <c r="J12" s="19"/>
      <c r="K12" s="19"/>
      <c r="L12" s="19"/>
      <c r="M12" s="19"/>
      <c r="N12" s="38"/>
      <c r="P12" s="207"/>
      <c r="Q12" s="207"/>
      <c r="V12" s="37"/>
      <c r="W12" s="37"/>
      <c r="X12" s="37"/>
      <c r="Y12" s="37"/>
      <c r="Z12" s="37"/>
      <c r="AA12" s="37"/>
      <c r="AB12" s="37"/>
    </row>
    <row r="13" spans="1:28" ht="14.15" customHeight="1" x14ac:dyDescent="0.25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11461.92072</v>
      </c>
      <c r="G13" s="78">
        <f t="shared" si="9"/>
        <v>9785.6549400000004</v>
      </c>
      <c r="H13" s="78">
        <f t="shared" si="9"/>
        <v>0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5" customHeight="1" x14ac:dyDescent="0.25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242.92627999999996</v>
      </c>
      <c r="H14" s="19"/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5" customHeight="1" x14ac:dyDescent="0.25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5" customHeight="1" x14ac:dyDescent="0.25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5" customHeight="1" thickBot="1" x14ac:dyDescent="0.3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11663.749659999999</v>
      </c>
      <c r="G17" s="89">
        <f t="shared" si="10"/>
        <v>10028.58122</v>
      </c>
      <c r="H17" s="89">
        <f t="shared" si="10"/>
        <v>0</v>
      </c>
      <c r="I17" s="89">
        <f t="shared" si="10"/>
        <v>0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5" customHeight="1" x14ac:dyDescent="0.25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11591.477280000001</v>
      </c>
      <c r="G18" s="86">
        <f t="shared" si="11"/>
        <v>10077.989890000001</v>
      </c>
      <c r="H18" s="86">
        <f t="shared" si="11"/>
        <v>0</v>
      </c>
      <c r="I18" s="86">
        <f t="shared" si="11"/>
        <v>0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4">
        <f t="shared" si="11"/>
        <v>0</v>
      </c>
    </row>
    <row r="19" spans="1:28" ht="14.15" customHeight="1" x14ac:dyDescent="0.25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/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5" customHeight="1" x14ac:dyDescent="0.25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/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5" customHeight="1" x14ac:dyDescent="0.25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/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5" customHeight="1" x14ac:dyDescent="0.25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7401.2198500000004</v>
      </c>
      <c r="G22" s="82">
        <f t="shared" si="12"/>
        <v>7303.8269899999996</v>
      </c>
      <c r="H22" s="82">
        <f t="shared" si="12"/>
        <v>0</v>
      </c>
      <c r="I22" s="82">
        <f t="shared" si="12"/>
        <v>0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5" customHeight="1" x14ac:dyDescent="0.25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1207.7528800000005</v>
      </c>
      <c r="H23" s="21"/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5" customHeight="1" x14ac:dyDescent="0.25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/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5" customHeight="1" x14ac:dyDescent="0.25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171.11284000000001</v>
      </c>
      <c r="H25" s="21"/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5" customHeight="1" x14ac:dyDescent="0.25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168.56208000000001</v>
      </c>
      <c r="H26" s="21"/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5" customHeight="1" x14ac:dyDescent="0.25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246.49947000000003</v>
      </c>
      <c r="H27" s="21"/>
      <c r="I27" s="21"/>
      <c r="J27" s="19"/>
      <c r="K27" s="19"/>
      <c r="L27" s="21"/>
      <c r="M27" s="21"/>
      <c r="N27" s="39"/>
      <c r="Y27" s="40"/>
      <c r="AB27" s="37"/>
    </row>
    <row r="28" spans="1:28" ht="14.15" customHeight="1" x14ac:dyDescent="0.25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2622.8399900000004</v>
      </c>
      <c r="G28" s="82">
        <f t="shared" si="14"/>
        <v>1936.0900100000003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5" customHeight="1" x14ac:dyDescent="0.25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97.719049999999982</v>
      </c>
      <c r="H29" s="21"/>
      <c r="I29" s="21"/>
      <c r="J29" s="19"/>
      <c r="K29" s="19"/>
      <c r="L29" s="21"/>
      <c r="M29" s="21"/>
      <c r="N29" s="39"/>
      <c r="O29" s="42"/>
      <c r="AB29" s="37"/>
    </row>
    <row r="30" spans="1:28" ht="14.15" customHeight="1" x14ac:dyDescent="0.25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/>
      <c r="I30" s="21"/>
      <c r="J30" s="19"/>
      <c r="K30" s="19"/>
      <c r="L30" s="21"/>
      <c r="M30" s="21"/>
      <c r="N30" s="39"/>
      <c r="O30" s="42"/>
      <c r="AB30" s="37"/>
    </row>
    <row r="31" spans="1:28" ht="14.15" customHeight="1" x14ac:dyDescent="0.25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26.639399999999998</v>
      </c>
      <c r="H31" s="21"/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5" customHeight="1" x14ac:dyDescent="0.25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23.153719999999996</v>
      </c>
      <c r="H32" s="21"/>
      <c r="I32" s="21"/>
      <c r="J32" s="19"/>
      <c r="K32" s="19"/>
      <c r="L32" s="21"/>
      <c r="M32" s="21"/>
      <c r="N32" s="39"/>
      <c r="O32" s="42"/>
      <c r="AB32" s="37"/>
    </row>
    <row r="33" spans="1:28" ht="14.15" customHeight="1" x14ac:dyDescent="0.25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25.252279999999999</v>
      </c>
      <c r="H33" s="21"/>
      <c r="I33" s="21"/>
      <c r="J33" s="19"/>
      <c r="K33" s="19"/>
      <c r="L33" s="21"/>
      <c r="M33" s="21"/>
      <c r="N33" s="39"/>
      <c r="AB33" s="37"/>
    </row>
    <row r="34" spans="1:28" ht="14.15" customHeight="1" x14ac:dyDescent="0.25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76.563369999999992</v>
      </c>
      <c r="H34" s="84">
        <f t="shared" si="16"/>
        <v>0</v>
      </c>
      <c r="I34" s="84">
        <f t="shared" si="16"/>
        <v>0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5" customHeight="1" x14ac:dyDescent="0.25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663.79047000000003</v>
      </c>
      <c r="H35" s="21"/>
      <c r="I35" s="21"/>
      <c r="J35" s="19"/>
      <c r="K35" s="19"/>
      <c r="L35" s="21"/>
      <c r="M35" s="21"/>
      <c r="N35" s="39"/>
      <c r="AB35" s="37"/>
    </row>
    <row r="36" spans="1:28" ht="14.15" customHeight="1" x14ac:dyDescent="0.25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/>
      <c r="I36" s="21"/>
      <c r="J36" s="19"/>
      <c r="K36" s="19"/>
      <c r="L36" s="21"/>
      <c r="M36" s="21"/>
      <c r="N36" s="39"/>
      <c r="AB36" s="37"/>
    </row>
    <row r="37" spans="1:28" ht="14.15" customHeight="1" x14ac:dyDescent="0.25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/>
      <c r="I37" s="21"/>
      <c r="J37" s="19"/>
      <c r="K37" s="19"/>
      <c r="L37" s="21"/>
      <c r="M37" s="21"/>
      <c r="N37" s="39"/>
      <c r="AB37" s="37"/>
    </row>
    <row r="38" spans="1:28" ht="14.15" customHeight="1" x14ac:dyDescent="0.25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11591.477280000001</v>
      </c>
      <c r="G38" s="93">
        <f t="shared" si="17"/>
        <v>10077.989890000001</v>
      </c>
      <c r="H38" s="93">
        <f t="shared" si="17"/>
        <v>0</v>
      </c>
      <c r="I38" s="93">
        <f t="shared" si="17"/>
        <v>0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5" customHeight="1" thickBot="1" x14ac:dyDescent="0.3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-49.408670000000711</v>
      </c>
      <c r="H39" s="33">
        <f t="shared" si="18"/>
        <v>0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4">
      <c r="A40" s="208" t="s">
        <v>50</v>
      </c>
      <c r="B40" s="209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2436.6763799999972</v>
      </c>
      <c r="G40" s="105">
        <f t="shared" si="19"/>
        <v>2387.2677099999964</v>
      </c>
      <c r="H40" s="105">
        <f t="shared" si="19"/>
        <v>2387.2677099999964</v>
      </c>
      <c r="I40" s="105">
        <f t="shared" si="19"/>
        <v>2387.2677099999964</v>
      </c>
      <c r="J40" s="105">
        <f t="shared" si="19"/>
        <v>2387.2677099999964</v>
      </c>
      <c r="K40" s="105">
        <f t="shared" si="19"/>
        <v>2387.2677099999964</v>
      </c>
      <c r="L40" s="105">
        <f t="shared" si="19"/>
        <v>2387.2677099999964</v>
      </c>
      <c r="M40" s="105">
        <f t="shared" si="19"/>
        <v>2387.2677099999964</v>
      </c>
      <c r="N40" s="106">
        <f t="shared" ref="N40" si="20">N3+N17-N38</f>
        <v>2387.2677099999964</v>
      </c>
    </row>
    <row r="41" spans="1:28" ht="18" customHeight="1" x14ac:dyDescent="0.35">
      <c r="A41" s="26"/>
      <c r="B41" s="10"/>
      <c r="C41" s="27"/>
      <c r="D41" s="28"/>
      <c r="E41" s="28"/>
      <c r="F41" s="28"/>
      <c r="G41" s="28"/>
    </row>
    <row r="42" spans="1:28" x14ac:dyDescent="0.25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Anna Cígerová</cp:lastModifiedBy>
  <cp:lastPrinted>2024-05-22T05:47:10Z</cp:lastPrinted>
  <dcterms:created xsi:type="dcterms:W3CDTF">2012-03-20T09:28:01Z</dcterms:created>
  <dcterms:modified xsi:type="dcterms:W3CDTF">2024-05-24T13:28:07Z</dcterms:modified>
</cp:coreProperties>
</file>